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320" windowHeight="11460" activeTab="0"/>
  </bookViews>
  <sheets>
    <sheet name="Gesten" sheetId="1" r:id="rId1"/>
    <sheet name="Ark3" sheetId="2" r:id="rId2"/>
  </sheets>
  <definedNames>
    <definedName name="Deltagere">#REF!</definedName>
  </definedNames>
  <calcPr fullCalcOnLoad="1"/>
</workbook>
</file>

<file path=xl/sharedStrings.xml><?xml version="1.0" encoding="utf-8"?>
<sst xmlns="http://schemas.openxmlformats.org/spreadsheetml/2006/main" count="74" uniqueCount="73">
  <si>
    <t>Pilot</t>
  </si>
  <si>
    <t>Fly</t>
  </si>
  <si>
    <t>HC</t>
  </si>
  <si>
    <t>Reg.</t>
  </si>
  <si>
    <t>Konk. Nr</t>
  </si>
  <si>
    <t>Dist</t>
  </si>
  <si>
    <t>Afgang</t>
  </si>
  <si>
    <t>Ankomst</t>
  </si>
  <si>
    <t>Opgavetid</t>
  </si>
  <si>
    <t>Hastighed</t>
  </si>
  <si>
    <t>Points</t>
  </si>
  <si>
    <t>Discus CS</t>
  </si>
  <si>
    <t>LS-4</t>
  </si>
  <si>
    <t>ASW-28</t>
  </si>
  <si>
    <t>OY-XRC</t>
  </si>
  <si>
    <t>RC</t>
  </si>
  <si>
    <t>OY-XJZ</t>
  </si>
  <si>
    <t>Y4</t>
  </si>
  <si>
    <t>OY-XHZ</t>
  </si>
  <si>
    <t>V4</t>
  </si>
  <si>
    <t>OY-XVX</t>
  </si>
  <si>
    <t>VX</t>
  </si>
  <si>
    <t>OY-XFB</t>
  </si>
  <si>
    <t>FB</t>
  </si>
  <si>
    <t>OY-XDB</t>
  </si>
  <si>
    <t>V1</t>
  </si>
  <si>
    <t>OY-UBX</t>
  </si>
  <si>
    <t>HB</t>
  </si>
  <si>
    <t>OY-XNV</t>
  </si>
  <si>
    <t>V8</t>
  </si>
  <si>
    <t>CP</t>
  </si>
  <si>
    <t>OY-XUF</t>
  </si>
  <si>
    <t>UF</t>
  </si>
  <si>
    <t>DIKO Gesten</t>
  </si>
  <si>
    <t>Distance</t>
  </si>
  <si>
    <t>km</t>
  </si>
  <si>
    <t>Antal udtærsklede</t>
  </si>
  <si>
    <t>Antal gennemførte</t>
  </si>
  <si>
    <t>Dag</t>
  </si>
  <si>
    <t>Fredag</t>
  </si>
  <si>
    <t>Sten Krag-Hansen</t>
  </si>
  <si>
    <t>Peter Jensen</t>
  </si>
  <si>
    <t>Discus b</t>
  </si>
  <si>
    <t>Martin Fredklid</t>
  </si>
  <si>
    <t>DG-1000T</t>
  </si>
  <si>
    <t>Preben Hove</t>
  </si>
  <si>
    <t>OY-XCP</t>
  </si>
  <si>
    <t>Jens Stigsen Pedersen</t>
  </si>
  <si>
    <t>ASW-19b</t>
  </si>
  <si>
    <t>YM</t>
  </si>
  <si>
    <t>Chris Møller</t>
  </si>
  <si>
    <t>Std. Cirrus</t>
  </si>
  <si>
    <t>OY-XYM</t>
  </si>
  <si>
    <t>Stig Pedersen</t>
  </si>
  <si>
    <t>Z</t>
  </si>
  <si>
    <t>Søren Christensen/Sejr Uller</t>
  </si>
  <si>
    <t>Janus Ce</t>
  </si>
  <si>
    <t>OY-TVX</t>
  </si>
  <si>
    <t>Kaj H. Pedersen</t>
  </si>
  <si>
    <t>Johnny Andreasen</t>
  </si>
  <si>
    <t>LS-8</t>
  </si>
  <si>
    <t>Henrik Bill / Kristian Larsen</t>
  </si>
  <si>
    <t>Duo Discus T</t>
  </si>
  <si>
    <t>Christian Hansen</t>
  </si>
  <si>
    <t>ASH-26 E</t>
  </si>
  <si>
    <t>JR</t>
  </si>
  <si>
    <t>Jan Rasmussen</t>
  </si>
  <si>
    <t>Pik 20 E</t>
  </si>
  <si>
    <t>OY-JRX</t>
  </si>
  <si>
    <t>G7</t>
  </si>
  <si>
    <t>Claus Møller Andersen</t>
  </si>
  <si>
    <t>PIK 20</t>
  </si>
  <si>
    <t>OY-XIZ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</si>
</sst>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hh:mm:ss;@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sz val="10"/>
      <name val="Arial"/>
      <family val="2"/>
    </font>
    <font>
      <b/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8" borderId="3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0" xfId="15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72" fontId="4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172" fontId="4" fillId="7" borderId="11" xfId="0" applyNumberFormat="1" applyFont="1" applyFill="1" applyBorder="1" applyAlignment="1">
      <alignment/>
    </xf>
    <xf numFmtId="2" fontId="4" fillId="7" borderId="11" xfId="0" applyNumberFormat="1" applyFont="1" applyFill="1" applyBorder="1" applyAlignment="1">
      <alignment/>
    </xf>
    <xf numFmtId="2" fontId="2" fillId="7" borderId="11" xfId="15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2" fontId="4" fillId="7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2" width="9.140625" style="6" customWidth="1"/>
    <col min="3" max="3" width="32.421875" style="9" bestFit="1" customWidth="1"/>
    <col min="4" max="4" width="18.28125" style="9" bestFit="1" customWidth="1"/>
    <col min="5" max="5" width="9.140625" style="6" customWidth="1"/>
    <col min="6" max="6" width="9.140625" style="9" customWidth="1"/>
    <col min="7" max="7" width="9.140625" style="6" customWidth="1"/>
    <col min="8" max="9" width="9.140625" style="9" customWidth="1"/>
    <col min="10" max="11" width="11.28125" style="9" customWidth="1"/>
    <col min="12" max="12" width="12.421875" style="9" bestFit="1" customWidth="1"/>
    <col min="13" max="13" width="1.1484375" style="9" customWidth="1"/>
    <col min="14" max="16384" width="9.140625" style="9" customWidth="1"/>
  </cols>
  <sheetData>
    <row r="1" spans="1:14" ht="15" customHeight="1">
      <c r="A1" s="35" t="s">
        <v>33</v>
      </c>
      <c r="B1" s="35"/>
      <c r="C1" s="35"/>
      <c r="D1" s="9" t="s">
        <v>38</v>
      </c>
      <c r="G1" s="31" t="s">
        <v>34</v>
      </c>
      <c r="H1" s="32"/>
      <c r="J1" s="28">
        <v>14</v>
      </c>
      <c r="K1" s="36" t="s">
        <v>36</v>
      </c>
      <c r="L1" s="36"/>
      <c r="N1" s="19">
        <f>J2/J1</f>
        <v>0.7857142857142857</v>
      </c>
    </row>
    <row r="2" spans="1:12" ht="15.75" customHeight="1" thickBot="1">
      <c r="A2" s="35"/>
      <c r="B2" s="35"/>
      <c r="C2" s="35"/>
      <c r="D2" s="27" t="s">
        <v>39</v>
      </c>
      <c r="G2" s="29">
        <v>261.3</v>
      </c>
      <c r="H2" s="33" t="s">
        <v>35</v>
      </c>
      <c r="J2" s="29">
        <v>11</v>
      </c>
      <c r="K2" s="37" t="s">
        <v>37</v>
      </c>
      <c r="L2" s="37"/>
    </row>
    <row r="3" spans="2:13" ht="15" thickBot="1">
      <c r="B3" s="30" t="s">
        <v>4</v>
      </c>
      <c r="C3" s="14" t="s">
        <v>0</v>
      </c>
      <c r="D3" s="15" t="s">
        <v>1</v>
      </c>
      <c r="E3" s="16" t="s">
        <v>2</v>
      </c>
      <c r="F3" s="16" t="s">
        <v>3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7" t="s">
        <v>10</v>
      </c>
      <c r="M3" s="1"/>
    </row>
    <row r="4" spans="1:15" ht="14.25">
      <c r="A4" s="6">
        <v>1</v>
      </c>
      <c r="B4" s="25" t="s">
        <v>19</v>
      </c>
      <c r="C4" s="26" t="s">
        <v>61</v>
      </c>
      <c r="D4" s="11" t="s">
        <v>62</v>
      </c>
      <c r="E4" s="25">
        <v>110</v>
      </c>
      <c r="F4" s="12" t="s">
        <v>18</v>
      </c>
      <c r="G4" s="18">
        <f aca="true" t="shared" si="0" ref="G4:G14">G$2</f>
        <v>261.3</v>
      </c>
      <c r="H4" s="13">
        <v>0.5193287037037037</v>
      </c>
      <c r="I4" s="13">
        <v>0.6321875</v>
      </c>
      <c r="J4" s="20">
        <f aca="true" t="shared" si="1" ref="J4:J14">I4-H4</f>
        <v>0.11285879629629636</v>
      </c>
      <c r="K4" s="21">
        <f aca="true" t="shared" si="2" ref="K4:K14">IF(H4&lt;&gt;0,((G4*1000)/((HOUR(J4)*60*60)+(MINUTE(J4)*60)+SECOND(J4)))*3.6,"")</f>
        <v>96.47010563019177</v>
      </c>
      <c r="L4" s="22">
        <f aca="true" t="shared" si="3" ref="L4:L14">IF(H4&lt;&gt;0,((1.15*((0.015*G4)-(400/G4)+12)*K4*(100/E4))-0.05*((1.15*((0.015*G4)-(400/G4)+12)*K4*(100/E4))))*N$1,"")</f>
        <v>1083.1971168927728</v>
      </c>
      <c r="M4" s="5">
        <f aca="true" t="shared" si="4" ref="M4:M27">1.15*G4*2*(100/E4)</f>
        <v>546.3545454545455</v>
      </c>
      <c r="O4" s="34"/>
    </row>
    <row r="5" spans="1:13" ht="14.25">
      <c r="A5" s="6">
        <v>2</v>
      </c>
      <c r="B5" s="10" t="s">
        <v>25</v>
      </c>
      <c r="C5" s="2" t="s">
        <v>59</v>
      </c>
      <c r="D5" s="2" t="s">
        <v>60</v>
      </c>
      <c r="E5" s="10">
        <v>108</v>
      </c>
      <c r="F5" s="3" t="s">
        <v>24</v>
      </c>
      <c r="G5" s="18">
        <f t="shared" si="0"/>
        <v>261.3</v>
      </c>
      <c r="H5" s="13">
        <v>0.5217939814814815</v>
      </c>
      <c r="I5" s="13">
        <v>0.6393055555555556</v>
      </c>
      <c r="J5" s="23">
        <f t="shared" si="1"/>
        <v>0.11751157407407409</v>
      </c>
      <c r="K5" s="24">
        <f t="shared" si="2"/>
        <v>92.6504481434059</v>
      </c>
      <c r="L5" s="22">
        <f t="shared" si="3"/>
        <v>1059.573761769334</v>
      </c>
      <c r="M5" s="5">
        <f t="shared" si="4"/>
        <v>556.4722222222223</v>
      </c>
    </row>
    <row r="6" spans="1:13" ht="14.25">
      <c r="A6" s="6">
        <v>3</v>
      </c>
      <c r="B6" s="10" t="s">
        <v>30</v>
      </c>
      <c r="C6" s="2" t="s">
        <v>45</v>
      </c>
      <c r="D6" s="2" t="s">
        <v>51</v>
      </c>
      <c r="E6" s="10">
        <v>98</v>
      </c>
      <c r="F6" s="3" t="s">
        <v>46</v>
      </c>
      <c r="G6" s="18">
        <f t="shared" si="0"/>
        <v>261.3</v>
      </c>
      <c r="H6" s="13">
        <v>0.5191898148148147</v>
      </c>
      <c r="I6" s="13">
        <v>0.6524652777777777</v>
      </c>
      <c r="J6" s="23">
        <f t="shared" si="1"/>
        <v>0.133275462962963</v>
      </c>
      <c r="K6" s="24">
        <f t="shared" si="2"/>
        <v>81.69170646982198</v>
      </c>
      <c r="L6" s="22">
        <f t="shared" si="3"/>
        <v>1029.5781540939124</v>
      </c>
      <c r="M6" s="5">
        <f t="shared" si="4"/>
        <v>613.2551020408164</v>
      </c>
    </row>
    <row r="7" spans="1:13" ht="14.25">
      <c r="A7" s="6">
        <v>4</v>
      </c>
      <c r="B7" s="10" t="s">
        <v>27</v>
      </c>
      <c r="C7" s="2" t="s">
        <v>63</v>
      </c>
      <c r="D7" s="2" t="s">
        <v>64</v>
      </c>
      <c r="E7" s="10">
        <v>120</v>
      </c>
      <c r="F7" s="3" t="s">
        <v>26</v>
      </c>
      <c r="G7" s="18">
        <f t="shared" si="0"/>
        <v>261.3</v>
      </c>
      <c r="H7" s="13">
        <v>0.5214699074074074</v>
      </c>
      <c r="I7" s="13">
        <v>0.6314004629629629</v>
      </c>
      <c r="J7" s="23">
        <f t="shared" si="1"/>
        <v>0.10993055555555553</v>
      </c>
      <c r="K7" s="24">
        <f t="shared" si="2"/>
        <v>99.03979785217942</v>
      </c>
      <c r="L7" s="22">
        <f t="shared" si="3"/>
        <v>1019.3795707432768</v>
      </c>
      <c r="M7" s="5">
        <f t="shared" si="4"/>
        <v>500.82500000000005</v>
      </c>
    </row>
    <row r="8" spans="1:13" ht="14.25">
      <c r="A8" s="6">
        <v>5</v>
      </c>
      <c r="B8" s="10" t="s">
        <v>49</v>
      </c>
      <c r="C8" s="2" t="s">
        <v>50</v>
      </c>
      <c r="D8" s="2" t="s">
        <v>51</v>
      </c>
      <c r="E8" s="10">
        <v>98</v>
      </c>
      <c r="F8" s="3" t="s">
        <v>52</v>
      </c>
      <c r="G8" s="18">
        <f t="shared" si="0"/>
        <v>261.3</v>
      </c>
      <c r="H8" s="13">
        <v>0.5194675925925926</v>
      </c>
      <c r="I8" s="13">
        <v>0.661400462962963</v>
      </c>
      <c r="J8" s="23">
        <f t="shared" si="1"/>
        <v>0.1419328703703704</v>
      </c>
      <c r="K8" s="24">
        <f t="shared" si="2"/>
        <v>76.70879882573597</v>
      </c>
      <c r="L8" s="22">
        <f t="shared" si="3"/>
        <v>966.777496892392</v>
      </c>
      <c r="M8" s="5">
        <f t="shared" si="4"/>
        <v>613.2551020408164</v>
      </c>
    </row>
    <row r="9" spans="1:13" ht="14.25">
      <c r="A9" s="6">
        <v>6</v>
      </c>
      <c r="B9" s="10" t="s">
        <v>21</v>
      </c>
      <c r="C9" s="2" t="s">
        <v>40</v>
      </c>
      <c r="D9" s="2" t="s">
        <v>11</v>
      </c>
      <c r="E9" s="10">
        <v>108</v>
      </c>
      <c r="F9" s="3" t="s">
        <v>20</v>
      </c>
      <c r="G9" s="18">
        <f t="shared" si="0"/>
        <v>261.3</v>
      </c>
      <c r="H9" s="4">
        <v>0.5189583333333333</v>
      </c>
      <c r="I9" s="4">
        <v>0.6489930555555555</v>
      </c>
      <c r="J9" s="23">
        <f t="shared" si="1"/>
        <v>0.13003472222222223</v>
      </c>
      <c r="K9" s="24">
        <f t="shared" si="2"/>
        <v>83.72763684913218</v>
      </c>
      <c r="L9" s="22">
        <f t="shared" si="3"/>
        <v>957.5302539603068</v>
      </c>
      <c r="M9" s="5">
        <f t="shared" si="4"/>
        <v>556.4722222222223</v>
      </c>
    </row>
    <row r="10" spans="1:13" ht="14.25">
      <c r="A10" s="6">
        <v>7</v>
      </c>
      <c r="B10" s="10" t="s">
        <v>65</v>
      </c>
      <c r="C10" s="2" t="s">
        <v>66</v>
      </c>
      <c r="D10" s="2" t="s">
        <v>67</v>
      </c>
      <c r="E10" s="10">
        <v>106</v>
      </c>
      <c r="F10" s="3" t="s">
        <v>68</v>
      </c>
      <c r="G10" s="18">
        <f t="shared" si="0"/>
        <v>261.3</v>
      </c>
      <c r="H10" s="4">
        <v>0.545787037037037</v>
      </c>
      <c r="I10" s="4">
        <v>0.6783333333333333</v>
      </c>
      <c r="J10" s="23">
        <f t="shared" si="1"/>
        <v>0.13254629629629633</v>
      </c>
      <c r="K10" s="24">
        <f t="shared" si="2"/>
        <v>82.14111072301782</v>
      </c>
      <c r="L10" s="22">
        <f t="shared" si="3"/>
        <v>957.1106139080568</v>
      </c>
      <c r="M10" s="5">
        <f t="shared" si="4"/>
        <v>566.9716981132076</v>
      </c>
    </row>
    <row r="11" spans="1:13" ht="14.25">
      <c r="A11" s="6">
        <v>8</v>
      </c>
      <c r="B11" s="10" t="s">
        <v>17</v>
      </c>
      <c r="C11" s="2" t="s">
        <v>47</v>
      </c>
      <c r="D11" s="2" t="s">
        <v>48</v>
      </c>
      <c r="E11" s="10">
        <v>100</v>
      </c>
      <c r="F11" s="3" t="s">
        <v>16</v>
      </c>
      <c r="G11" s="18">
        <f t="shared" si="0"/>
        <v>261.3</v>
      </c>
      <c r="H11" s="4">
        <v>0.5194675925925926</v>
      </c>
      <c r="I11" s="4">
        <v>0.6614814814814814</v>
      </c>
      <c r="J11" s="23">
        <f t="shared" si="1"/>
        <v>0.14201388888888888</v>
      </c>
      <c r="K11" s="24">
        <f t="shared" si="2"/>
        <v>76.66503667481662</v>
      </c>
      <c r="L11" s="22">
        <f t="shared" si="3"/>
        <v>946.9014340263707</v>
      </c>
      <c r="M11" s="5">
        <f t="shared" si="4"/>
        <v>600.99</v>
      </c>
    </row>
    <row r="12" spans="1:13" ht="14.25">
      <c r="A12" s="6">
        <v>9</v>
      </c>
      <c r="B12" s="10" t="s">
        <v>32</v>
      </c>
      <c r="C12" s="2" t="s">
        <v>41</v>
      </c>
      <c r="D12" s="2" t="s">
        <v>42</v>
      </c>
      <c r="E12" s="10">
        <v>108</v>
      </c>
      <c r="F12" s="3" t="s">
        <v>31</v>
      </c>
      <c r="G12" s="18">
        <f t="shared" si="0"/>
        <v>261.3</v>
      </c>
      <c r="H12" s="4">
        <v>0.5612962962962963</v>
      </c>
      <c r="I12" s="4">
        <v>0.6965162037037037</v>
      </c>
      <c r="J12" s="23">
        <f t="shared" si="1"/>
        <v>0.1352199074074074</v>
      </c>
      <c r="K12" s="24">
        <f t="shared" si="2"/>
        <v>80.51699049901566</v>
      </c>
      <c r="L12" s="22">
        <f t="shared" si="3"/>
        <v>920.8124970678805</v>
      </c>
      <c r="M12" s="5">
        <f t="shared" si="4"/>
        <v>556.4722222222223</v>
      </c>
    </row>
    <row r="13" spans="1:13" ht="14.25">
      <c r="A13" s="6">
        <v>10</v>
      </c>
      <c r="B13" s="10" t="s">
        <v>15</v>
      </c>
      <c r="C13" s="2" t="s">
        <v>58</v>
      </c>
      <c r="D13" s="2" t="s">
        <v>13</v>
      </c>
      <c r="E13" s="10">
        <v>108</v>
      </c>
      <c r="F13" s="3" t="s">
        <v>14</v>
      </c>
      <c r="G13" s="18">
        <f t="shared" si="0"/>
        <v>261.3</v>
      </c>
      <c r="H13" s="4">
        <v>0.5443981481481481</v>
      </c>
      <c r="I13" s="4">
        <v>0.6812615740740741</v>
      </c>
      <c r="J13" s="23">
        <f t="shared" si="1"/>
        <v>0.13686342592592593</v>
      </c>
      <c r="K13" s="24">
        <f t="shared" si="2"/>
        <v>79.55010570824524</v>
      </c>
      <c r="L13" s="22">
        <f t="shared" si="3"/>
        <v>909.7549601052048</v>
      </c>
      <c r="M13" s="5">
        <f t="shared" si="4"/>
        <v>556.4722222222223</v>
      </c>
    </row>
    <row r="14" spans="1:13" ht="14.25">
      <c r="A14" s="6">
        <v>11</v>
      </c>
      <c r="B14" s="10" t="s">
        <v>29</v>
      </c>
      <c r="C14" s="2" t="s">
        <v>53</v>
      </c>
      <c r="D14" s="2" t="s">
        <v>12</v>
      </c>
      <c r="E14" s="10">
        <v>106</v>
      </c>
      <c r="F14" s="3" t="s">
        <v>28</v>
      </c>
      <c r="G14" s="18">
        <f t="shared" si="0"/>
        <v>261.3</v>
      </c>
      <c r="H14" s="4">
        <v>0.520613425925926</v>
      </c>
      <c r="I14" s="4">
        <v>0.6617129629629629</v>
      </c>
      <c r="J14" s="23">
        <f t="shared" si="1"/>
        <v>0.14109953703703693</v>
      </c>
      <c r="K14" s="24">
        <f t="shared" si="2"/>
        <v>77.16184070215733</v>
      </c>
      <c r="L14" s="22">
        <f t="shared" si="3"/>
        <v>899.0920146399037</v>
      </c>
      <c r="M14" s="5">
        <f t="shared" si="4"/>
        <v>566.9716981132076</v>
      </c>
    </row>
    <row r="15" spans="1:13" ht="14.25">
      <c r="A15" s="6">
        <v>12</v>
      </c>
      <c r="B15" s="10" t="s">
        <v>69</v>
      </c>
      <c r="C15" s="2" t="s">
        <v>70</v>
      </c>
      <c r="D15" s="2" t="s">
        <v>71</v>
      </c>
      <c r="E15" s="10">
        <v>106</v>
      </c>
      <c r="F15" s="3" t="s">
        <v>72</v>
      </c>
      <c r="G15" s="18">
        <v>235.4</v>
      </c>
      <c r="H15" s="4">
        <v>0.5241203703703704</v>
      </c>
      <c r="I15" s="4"/>
      <c r="J15" s="23"/>
      <c r="K15" s="24">
        <v>0</v>
      </c>
      <c r="L15" s="22">
        <f>1.15*G15*2*(100/E15)*N$1</f>
        <v>401.322102425876</v>
      </c>
      <c r="M15" s="5">
        <f t="shared" si="4"/>
        <v>510.77358490566036</v>
      </c>
    </row>
    <row r="16" spans="1:13" ht="14.25">
      <c r="A16" s="6">
        <v>13</v>
      </c>
      <c r="B16" s="10" t="s">
        <v>23</v>
      </c>
      <c r="C16" s="2" t="s">
        <v>43</v>
      </c>
      <c r="D16" s="2" t="s">
        <v>44</v>
      </c>
      <c r="E16" s="10">
        <v>110</v>
      </c>
      <c r="F16" s="3" t="s">
        <v>22</v>
      </c>
      <c r="G16" s="18">
        <v>242.2</v>
      </c>
      <c r="H16" s="4">
        <v>0.5365046296296296</v>
      </c>
      <c r="I16" s="4"/>
      <c r="J16" s="23"/>
      <c r="K16" s="24">
        <v>0</v>
      </c>
      <c r="L16" s="22">
        <f>1.15*G16*2*(100/E16)*N$1</f>
        <v>397.9</v>
      </c>
      <c r="M16" s="5">
        <f t="shared" si="4"/>
        <v>506.4181818181818</v>
      </c>
    </row>
    <row r="17" spans="1:13" ht="14.25">
      <c r="A17" s="6">
        <v>14</v>
      </c>
      <c r="B17" s="10" t="s">
        <v>54</v>
      </c>
      <c r="C17" s="2" t="s">
        <v>55</v>
      </c>
      <c r="D17" s="2" t="s">
        <v>56</v>
      </c>
      <c r="E17" s="10">
        <v>108</v>
      </c>
      <c r="F17" s="3" t="s">
        <v>57</v>
      </c>
      <c r="G17" s="18">
        <v>98</v>
      </c>
      <c r="H17" s="4">
        <v>0.5583796296296296</v>
      </c>
      <c r="I17" s="4"/>
      <c r="J17" s="23"/>
      <c r="K17" s="24">
        <v>0</v>
      </c>
      <c r="L17" s="22">
        <f>1.15*G17*2*(100/E17)*N$1</f>
        <v>163.98148148148147</v>
      </c>
      <c r="M17" s="5">
        <f t="shared" si="4"/>
        <v>208.7037037037037</v>
      </c>
    </row>
    <row r="18" spans="1:13" ht="14.25">
      <c r="A18" s="6">
        <v>15</v>
      </c>
      <c r="B18" s="10"/>
      <c r="C18" s="2"/>
      <c r="D18" s="2"/>
      <c r="E18" s="10"/>
      <c r="F18" s="3"/>
      <c r="G18" s="18"/>
      <c r="H18" s="4"/>
      <c r="I18" s="4"/>
      <c r="J18" s="23"/>
      <c r="K18" s="24"/>
      <c r="L18" s="22"/>
      <c r="M18" s="5" t="e">
        <f t="shared" si="4"/>
        <v>#DIV/0!</v>
      </c>
    </row>
    <row r="19" spans="1:13" ht="14.25">
      <c r="A19" s="6">
        <v>16</v>
      </c>
      <c r="B19" s="10"/>
      <c r="C19" s="2"/>
      <c r="D19" s="2"/>
      <c r="E19" s="10"/>
      <c r="F19" s="3"/>
      <c r="G19" s="18"/>
      <c r="H19" s="4"/>
      <c r="I19" s="4"/>
      <c r="J19" s="23"/>
      <c r="K19" s="24"/>
      <c r="L19" s="22"/>
      <c r="M19" s="5" t="e">
        <f t="shared" si="4"/>
        <v>#DIV/0!</v>
      </c>
    </row>
    <row r="20" spans="1:13" ht="14.25">
      <c r="A20" s="6">
        <v>17</v>
      </c>
      <c r="B20" s="10"/>
      <c r="C20" s="2"/>
      <c r="D20" s="2"/>
      <c r="E20" s="10"/>
      <c r="F20" s="3"/>
      <c r="G20" s="18"/>
      <c r="H20" s="4"/>
      <c r="I20" s="4"/>
      <c r="J20" s="23"/>
      <c r="K20" s="24"/>
      <c r="L20" s="22"/>
      <c r="M20" s="5" t="e">
        <f t="shared" si="4"/>
        <v>#DIV/0!</v>
      </c>
    </row>
    <row r="21" spans="1:13" ht="14.25">
      <c r="A21" s="6">
        <v>18</v>
      </c>
      <c r="B21" s="10"/>
      <c r="C21" s="2"/>
      <c r="D21" s="2"/>
      <c r="E21" s="10"/>
      <c r="F21" s="3"/>
      <c r="G21" s="18"/>
      <c r="H21" s="4"/>
      <c r="I21" s="4"/>
      <c r="J21" s="23"/>
      <c r="K21" s="24"/>
      <c r="L21" s="22"/>
      <c r="M21" s="5" t="e">
        <f t="shared" si="4"/>
        <v>#DIV/0!</v>
      </c>
    </row>
    <row r="22" spans="1:13" ht="14.25">
      <c r="A22" s="6">
        <v>19</v>
      </c>
      <c r="B22" s="10"/>
      <c r="C22" s="2"/>
      <c r="D22" s="2"/>
      <c r="E22" s="10"/>
      <c r="F22" s="3"/>
      <c r="G22" s="18"/>
      <c r="H22" s="4"/>
      <c r="I22" s="4"/>
      <c r="J22" s="23"/>
      <c r="K22" s="24"/>
      <c r="L22" s="22"/>
      <c r="M22" s="5" t="e">
        <f t="shared" si="4"/>
        <v>#DIV/0!</v>
      </c>
    </row>
    <row r="23" spans="1:13" ht="14.25">
      <c r="A23" s="6">
        <v>20</v>
      </c>
      <c r="B23" s="10"/>
      <c r="C23" s="2"/>
      <c r="D23" s="2"/>
      <c r="E23" s="10"/>
      <c r="F23" s="3"/>
      <c r="G23" s="18"/>
      <c r="H23" s="4"/>
      <c r="I23" s="4"/>
      <c r="J23" s="23"/>
      <c r="K23" s="24"/>
      <c r="L23" s="22"/>
      <c r="M23" s="5" t="e">
        <f t="shared" si="4"/>
        <v>#DIV/0!</v>
      </c>
    </row>
    <row r="24" spans="1:13" ht="14.25">
      <c r="A24" s="6">
        <v>21</v>
      </c>
      <c r="B24" s="10"/>
      <c r="C24" s="2"/>
      <c r="D24" s="2"/>
      <c r="E24" s="10"/>
      <c r="F24" s="3"/>
      <c r="G24" s="18"/>
      <c r="H24" s="4"/>
      <c r="I24" s="4"/>
      <c r="J24" s="23"/>
      <c r="K24" s="24"/>
      <c r="L24" s="22"/>
      <c r="M24" s="5" t="e">
        <f t="shared" si="4"/>
        <v>#DIV/0!</v>
      </c>
    </row>
    <row r="25" spans="1:13" ht="14.25">
      <c r="A25" s="6">
        <v>22</v>
      </c>
      <c r="B25" s="10"/>
      <c r="C25" s="2"/>
      <c r="D25" s="2"/>
      <c r="E25" s="10"/>
      <c r="F25" s="3"/>
      <c r="G25" s="18"/>
      <c r="H25" s="4"/>
      <c r="I25" s="4"/>
      <c r="J25" s="23"/>
      <c r="K25" s="24"/>
      <c r="L25" s="22"/>
      <c r="M25" s="5" t="e">
        <f t="shared" si="4"/>
        <v>#DIV/0!</v>
      </c>
    </row>
    <row r="26" spans="1:13" ht="14.25">
      <c r="A26" s="6">
        <v>23</v>
      </c>
      <c r="B26" s="10"/>
      <c r="C26" s="2"/>
      <c r="D26" s="2"/>
      <c r="E26" s="10"/>
      <c r="F26" s="3"/>
      <c r="G26" s="18"/>
      <c r="H26" s="4"/>
      <c r="I26" s="4"/>
      <c r="J26" s="23"/>
      <c r="K26" s="24"/>
      <c r="L26" s="22"/>
      <c r="M26" s="5" t="e">
        <f t="shared" si="4"/>
        <v>#DIV/0!</v>
      </c>
    </row>
    <row r="27" spans="1:13" ht="14.25">
      <c r="A27" s="6">
        <v>24</v>
      </c>
      <c r="B27" s="10"/>
      <c r="C27" s="2"/>
      <c r="D27" s="2"/>
      <c r="E27" s="10"/>
      <c r="F27" s="2"/>
      <c r="G27" s="18"/>
      <c r="H27" s="4"/>
      <c r="I27" s="4"/>
      <c r="J27" s="23"/>
      <c r="K27" s="24"/>
      <c r="L27" s="22"/>
      <c r="M27" s="5" t="e">
        <f t="shared" si="4"/>
        <v>#DIV/0!</v>
      </c>
    </row>
    <row r="28" spans="2:12" ht="14.25">
      <c r="B28" s="8"/>
      <c r="C28" s="7"/>
      <c r="D28" s="7"/>
      <c r="E28" s="8"/>
      <c r="F28" s="8"/>
      <c r="G28" s="8"/>
      <c r="H28" s="7"/>
      <c r="I28" s="7"/>
      <c r="J28" s="7"/>
      <c r="K28" s="7"/>
      <c r="L28" s="5"/>
    </row>
  </sheetData>
  <sheetProtection/>
  <mergeCells count="3">
    <mergeCell ref="A1:C2"/>
    <mergeCell ref="K1:L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 Krag-Hansen</dc:creator>
  <cp:keywords/>
  <dc:description/>
  <cp:lastModifiedBy>Henrik Bill</cp:lastModifiedBy>
  <dcterms:created xsi:type="dcterms:W3CDTF">2010-04-28T13:36:48Z</dcterms:created>
  <dcterms:modified xsi:type="dcterms:W3CDTF">2010-06-14T07:52:14Z</dcterms:modified>
  <cp:category/>
  <cp:version/>
  <cp:contentType/>
  <cp:contentStatus/>
</cp:coreProperties>
</file>